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105" windowWidth="13725" windowHeight="36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8" i="1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M28" l="1"/>
  <c r="D8"/>
  <c r="E8" s="1"/>
  <c r="J8" s="1"/>
  <c r="O8" s="1"/>
  <c r="J9" l="1"/>
  <c r="O9" s="1"/>
  <c r="J10" l="1"/>
  <c r="O10" s="1"/>
  <c r="E9"/>
  <c r="D9" s="1"/>
  <c r="E10" l="1"/>
  <c r="D10" s="1"/>
  <c r="J11"/>
  <c r="O11" s="1"/>
  <c r="J12" l="1"/>
  <c r="O12" s="1"/>
  <c r="E11"/>
  <c r="D11" s="1"/>
  <c r="E12" l="1"/>
  <c r="D12" s="1"/>
  <c r="J13"/>
  <c r="O13" s="1"/>
  <c r="J14" l="1"/>
  <c r="O14" s="1"/>
  <c r="E13"/>
  <c r="D13" s="1"/>
  <c r="J15"/>
  <c r="O15" s="1"/>
  <c r="E14"/>
  <c r="D14" s="1"/>
  <c r="E15" l="1"/>
  <c r="D15" s="1"/>
  <c r="J16"/>
  <c r="O16" s="1"/>
  <c r="J17" l="1"/>
  <c r="O17" s="1"/>
  <c r="E16"/>
  <c r="D16" s="1"/>
  <c r="E17" l="1"/>
  <c r="D17" s="1"/>
  <c r="J18"/>
  <c r="O18" s="1"/>
  <c r="E18" l="1"/>
  <c r="D18" s="1"/>
  <c r="J19"/>
  <c r="O19" s="1"/>
  <c r="E19" l="1"/>
  <c r="D19" s="1"/>
  <c r="J20"/>
  <c r="O20" s="1"/>
  <c r="E20" l="1"/>
  <c r="D20" s="1"/>
  <c r="J21"/>
  <c r="O21" s="1"/>
  <c r="E21" l="1"/>
  <c r="D21" s="1"/>
  <c r="J22"/>
  <c r="O22" s="1"/>
  <c r="J23" l="1"/>
  <c r="O23" s="1"/>
  <c r="E22"/>
  <c r="D22" s="1"/>
  <c r="J24" l="1"/>
  <c r="O24" s="1"/>
  <c r="E23"/>
  <c r="D23" s="1"/>
  <c r="E24" l="1"/>
  <c r="D24" s="1"/>
  <c r="J25"/>
  <c r="O25" s="1"/>
  <c r="J26" l="1"/>
  <c r="O26" s="1"/>
  <c r="E25"/>
  <c r="D25" s="1"/>
  <c r="E26" l="1"/>
  <c r="D26" s="1"/>
  <c r="J27"/>
  <c r="O27" l="1"/>
  <c r="O28" s="1"/>
  <c r="L29" s="1"/>
  <c r="E27"/>
  <c r="D27" s="1"/>
</calcChain>
</file>

<file path=xl/sharedStrings.xml><?xml version="1.0" encoding="utf-8"?>
<sst xmlns="http://schemas.openxmlformats.org/spreadsheetml/2006/main" count="62" uniqueCount="51">
  <si>
    <t>d</t>
  </si>
  <si>
    <t>Einzelwider-
stände</t>
  </si>
  <si>
    <t>Teilstrecke oder
 Einbauten</t>
  </si>
  <si>
    <t>Bauteilbezeichnung</t>
  </si>
  <si>
    <t>-</t>
  </si>
  <si>
    <t>Nr</t>
  </si>
  <si>
    <t>Geförderter
Volumenstrom</t>
  </si>
  <si>
    <t>m³/h</t>
  </si>
  <si>
    <t>m³/s</t>
  </si>
  <si>
    <t>m</t>
  </si>
  <si>
    <t>Querschnitt</t>
  </si>
  <si>
    <t>m²</t>
  </si>
  <si>
    <t>L</t>
  </si>
  <si>
    <t>Geschwindigkeit</t>
  </si>
  <si>
    <t>m/s</t>
  </si>
  <si>
    <t xml:space="preserve">R-Wert </t>
  </si>
  <si>
    <t>Pa/m</t>
  </si>
  <si>
    <t>R</t>
  </si>
  <si>
    <t>Länge der Teilstrecke</t>
  </si>
  <si>
    <t>Rohrreibungs-
verlust</t>
  </si>
  <si>
    <r>
      <t>L</t>
    </r>
    <r>
      <rPr>
        <vertAlign val="subscript"/>
        <sz val="14"/>
        <color theme="1"/>
        <rFont val="Arial"/>
        <family val="2"/>
      </rPr>
      <t>*</t>
    </r>
    <r>
      <rPr>
        <sz val="14"/>
        <color theme="1"/>
        <rFont val="Arial"/>
        <family val="2"/>
      </rPr>
      <t>R</t>
    </r>
  </si>
  <si>
    <t>ζ</t>
  </si>
  <si>
    <t>Pa</t>
  </si>
  <si>
    <t>Z</t>
  </si>
  <si>
    <t>Druckverlust
Einzelwiderstände</t>
  </si>
  <si>
    <t>Kanal
Durchmesser</t>
  </si>
  <si>
    <t>Kanalhöhe</t>
  </si>
  <si>
    <t>Kanalbreite</t>
  </si>
  <si>
    <r>
      <t>V</t>
    </r>
    <r>
      <rPr>
        <sz val="14"/>
        <color theme="1"/>
        <rFont val="Arial Unicode MS"/>
        <family val="2"/>
      </rPr>
      <t>̇</t>
    </r>
    <r>
      <rPr>
        <vertAlign val="subscript"/>
        <sz val="14"/>
        <color theme="1"/>
        <rFont val="Arial"/>
        <family val="2"/>
      </rPr>
      <t>h</t>
    </r>
  </si>
  <si>
    <t>̇</t>
  </si>
  <si>
    <r>
      <t>V</t>
    </r>
    <r>
      <rPr>
        <sz val="14"/>
        <color theme="1"/>
        <rFont val="Arial Unicode MS"/>
        <family val="2"/>
      </rPr>
      <t>̇̇</t>
    </r>
    <r>
      <rPr>
        <vertAlign val="subscript"/>
        <sz val="14"/>
        <color theme="1"/>
        <rFont val="Arial"/>
        <family val="2"/>
      </rPr>
      <t>h</t>
    </r>
    <r>
      <rPr>
        <sz val="14"/>
        <color theme="1"/>
        <rFont val="Arial"/>
        <family val="2"/>
      </rPr>
      <t>=v</t>
    </r>
    <r>
      <rPr>
        <vertAlign val="subscript"/>
        <sz val="14"/>
        <color theme="1"/>
        <rFont val="Arial"/>
        <family val="2"/>
      </rPr>
      <t>*</t>
    </r>
    <r>
      <rPr>
        <sz val="14"/>
        <color theme="1"/>
        <rFont val="Arial"/>
        <family val="2"/>
      </rPr>
      <t>A</t>
    </r>
  </si>
  <si>
    <t>Z=ζ*ρ*v²/2</t>
  </si>
  <si>
    <t>Volumenstrom</t>
  </si>
  <si>
    <t>Kanalfläche</t>
  </si>
  <si>
    <t>A in m²</t>
  </si>
  <si>
    <t>v in m/s</t>
  </si>
  <si>
    <t>A in mm²</t>
  </si>
  <si>
    <t>v in m/h</t>
  </si>
  <si>
    <r>
      <t>v=V</t>
    </r>
    <r>
      <rPr>
        <sz val="14"/>
        <color theme="1"/>
        <rFont val="Arial Unicode MS"/>
        <family val="2"/>
      </rPr>
      <t>̇</t>
    </r>
    <r>
      <rPr>
        <vertAlign val="subscript"/>
        <sz val="14"/>
        <color theme="1"/>
        <rFont val="Arial"/>
        <family val="2"/>
      </rPr>
      <t>h</t>
    </r>
    <r>
      <rPr>
        <sz val="14"/>
        <color theme="1"/>
        <rFont val="Arial"/>
        <family val="2"/>
      </rPr>
      <t>/A
d²</t>
    </r>
    <r>
      <rPr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/d²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=A</t>
    </r>
    <r>
      <rPr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/A</t>
    </r>
    <r>
      <rPr>
        <vertAlign val="subscript"/>
        <sz val="14"/>
        <color theme="1"/>
        <rFont val="Arial"/>
        <family val="2"/>
      </rPr>
      <t xml:space="preserve">1
</t>
    </r>
    <r>
      <rPr>
        <sz val="14"/>
        <color theme="1"/>
        <rFont val="Arial"/>
        <family val="2"/>
      </rPr>
      <t>=v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/v</t>
    </r>
    <r>
      <rPr>
        <vertAlign val="subscript"/>
        <sz val="14"/>
        <color theme="1"/>
        <rFont val="Arial"/>
        <family val="2"/>
      </rPr>
      <t>2</t>
    </r>
  </si>
  <si>
    <r>
      <t>V</t>
    </r>
    <r>
      <rPr>
        <sz val="14"/>
        <color theme="1"/>
        <rFont val="Arial Unicode MS"/>
        <family val="2"/>
      </rPr>
      <t>̇</t>
    </r>
    <r>
      <rPr>
        <sz val="14"/>
        <color theme="1"/>
        <rFont val="Arial"/>
        <family val="2"/>
      </rPr>
      <t xml:space="preserve"> in m³/h</t>
    </r>
  </si>
  <si>
    <r>
      <t>V</t>
    </r>
    <r>
      <rPr>
        <sz val="14"/>
        <color theme="1"/>
        <rFont val="Arial Unicode MS"/>
        <family val="2"/>
      </rPr>
      <t>̇</t>
    </r>
    <r>
      <rPr>
        <sz val="14"/>
        <color theme="1"/>
        <rFont val="Arial"/>
        <family val="2"/>
      </rPr>
      <t xml:space="preserve"> in m³/s</t>
    </r>
  </si>
  <si>
    <r>
      <rPr>
        <sz val="14"/>
        <color theme="1"/>
        <rFont val="Arial Unicode MS"/>
        <family val="2"/>
        <charset val="128"/>
      </rPr>
      <t>∑</t>
    </r>
    <r>
      <rPr>
        <sz val="14"/>
        <color theme="1"/>
        <rFont val="Arial"/>
        <family val="2"/>
      </rPr>
      <t>L*R</t>
    </r>
  </si>
  <si>
    <r>
      <rPr>
        <sz val="14"/>
        <color theme="1"/>
        <rFont val="Arial Unicode MS"/>
        <family val="2"/>
        <charset val="128"/>
      </rPr>
      <t>∑</t>
    </r>
    <r>
      <rPr>
        <sz val="14"/>
        <color theme="1"/>
        <rFont val="Arial"/>
        <family val="2"/>
      </rPr>
      <t>Z</t>
    </r>
  </si>
  <si>
    <t>Druckverlustsumme aus Einzelwiderständen und Rohrleitungen</t>
  </si>
  <si>
    <t>∑L*R+Z</t>
  </si>
  <si>
    <t>b</t>
  </si>
  <si>
    <t>h</t>
  </si>
  <si>
    <t>A=π/4*d²
A=b*h</t>
  </si>
  <si>
    <t>Dichte</t>
  </si>
  <si>
    <t>ρ=</t>
  </si>
  <si>
    <t>Kanalnetzberechnung
erstellt von
Roland Lott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</si>
</sst>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sz val="14"/>
      <color theme="1"/>
      <name val="Arial Unicode MS"/>
      <family val="2"/>
    </font>
    <font>
      <sz val="14"/>
      <color theme="1"/>
      <name val="Arial Unicode MS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49" fontId="0" fillId="0" borderId="2" xfId="0" applyNumberFormat="1" applyBorder="1" applyAlignment="1" applyProtection="1">
      <alignment horizontal="center" vertical="center" textRotation="60"/>
      <protection hidden="1"/>
    </xf>
    <xf numFmtId="49" fontId="0" fillId="0" borderId="2" xfId="0" applyNumberFormat="1" applyBorder="1" applyAlignment="1" applyProtection="1">
      <alignment horizontal="center" vertical="center" textRotation="60" wrapText="1"/>
      <protection hidden="1"/>
    </xf>
    <xf numFmtId="49" fontId="0" fillId="0" borderId="0" xfId="0" applyNumberFormat="1" applyBorder="1" applyAlignment="1" applyProtection="1">
      <alignment horizontal="center" vertical="center" textRotation="60"/>
      <protection hidden="1"/>
    </xf>
    <xf numFmtId="49" fontId="0" fillId="0" borderId="7" xfId="0" applyNumberFormat="1" applyBorder="1" applyAlignment="1" applyProtection="1">
      <alignment horizontal="center" vertical="center" wrapText="1"/>
      <protection hidden="1"/>
    </xf>
    <xf numFmtId="49" fontId="0" fillId="0" borderId="7" xfId="0" applyNumberFormat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49" fontId="0" fillId="0" borderId="8" xfId="0" applyNumberForma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horizontal="center" vertical="center"/>
      <protection hidden="1"/>
    </xf>
    <xf numFmtId="2" fontId="0" fillId="0" borderId="10" xfId="0" applyNumberFormat="1" applyBorder="1" applyProtection="1">
      <protection hidden="1"/>
    </xf>
    <xf numFmtId="2" fontId="0" fillId="0" borderId="1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0" borderId="13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3" borderId="22" xfId="0" applyNumberFormat="1" applyFill="1" applyBorder="1" applyAlignment="1" applyProtection="1">
      <alignment horizontal="right"/>
      <protection hidden="1"/>
    </xf>
    <xf numFmtId="2" fontId="0" fillId="3" borderId="23" xfId="0" applyNumberFormat="1" applyFill="1" applyBorder="1" applyProtection="1">
      <protection hidden="1"/>
    </xf>
    <xf numFmtId="0" fontId="0" fillId="0" borderId="9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49" fontId="0" fillId="0" borderId="29" xfId="0" applyNumberFormat="1" applyBorder="1" applyAlignment="1" applyProtection="1">
      <alignment horizontal="center" vertical="center" textRotation="60" wrapText="1"/>
      <protection hidden="1"/>
    </xf>
    <xf numFmtId="49" fontId="0" fillId="0" borderId="30" xfId="0" applyNumberFormat="1" applyBorder="1" applyAlignment="1" applyProtection="1">
      <alignment horizontal="center" vertical="center" wrapText="1"/>
      <protection hidden="1"/>
    </xf>
    <xf numFmtId="49" fontId="0" fillId="0" borderId="31" xfId="0" applyNumberFormat="1" applyBorder="1" applyAlignment="1" applyProtection="1">
      <alignment horizontal="center" vertical="center" wrapText="1"/>
      <protection hidden="1"/>
    </xf>
    <xf numFmtId="49" fontId="0" fillId="0" borderId="32" xfId="0" applyNumberFormat="1" applyBorder="1" applyAlignment="1" applyProtection="1">
      <alignment horizontal="center" vertical="center" wrapText="1"/>
      <protection hidden="1"/>
    </xf>
    <xf numFmtId="49" fontId="0" fillId="0" borderId="33" xfId="0" applyNumberFormat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49" fontId="0" fillId="0" borderId="38" xfId="0" applyNumberFormat="1" applyBorder="1" applyAlignment="1" applyProtection="1">
      <alignment horizontal="center" vertical="center" textRotation="60" wrapText="1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right"/>
      <protection hidden="1"/>
    </xf>
    <xf numFmtId="0" fontId="0" fillId="2" borderId="42" xfId="0" applyFill="1" applyBorder="1" applyAlignment="1" applyProtection="1">
      <alignment horizontal="left"/>
      <protection locked="0"/>
    </xf>
    <xf numFmtId="0" fontId="0" fillId="0" borderId="8" xfId="0" applyBorder="1" applyProtection="1">
      <protection hidden="1"/>
    </xf>
    <xf numFmtId="0" fontId="0" fillId="0" borderId="33" xfId="0" applyBorder="1" applyProtection="1">
      <protection hidden="1"/>
    </xf>
    <xf numFmtId="2" fontId="0" fillId="3" borderId="14" xfId="0" applyNumberFormat="1" applyFill="1" applyBorder="1" applyAlignment="1" applyProtection="1">
      <alignment horizontal="center"/>
      <protection hidden="1"/>
    </xf>
    <xf numFmtId="2" fontId="0" fillId="3" borderId="19" xfId="0" applyNumberFormat="1" applyFill="1" applyBorder="1" applyAlignment="1" applyProtection="1">
      <alignment horizontal="center"/>
      <protection hidden="1"/>
    </xf>
    <xf numFmtId="2" fontId="0" fillId="3" borderId="15" xfId="0" applyNumberFormat="1" applyFill="1" applyBorder="1" applyAlignment="1" applyProtection="1">
      <alignment horizontal="center"/>
      <protection hidden="1"/>
    </xf>
    <xf numFmtId="2" fontId="0" fillId="3" borderId="24" xfId="0" applyNumberFormat="1" applyFill="1" applyBorder="1" applyAlignment="1" applyProtection="1">
      <alignment horizontal="center"/>
      <protection hidden="1"/>
    </xf>
    <xf numFmtId="2" fontId="0" fillId="3" borderId="4" xfId="0" applyNumberFormat="1" applyFill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3" borderId="39" xfId="0" applyFill="1" applyBorder="1" applyAlignment="1" applyProtection="1">
      <alignment horizontal="center" wrapText="1"/>
      <protection hidden="1"/>
    </xf>
    <xf numFmtId="0" fontId="0" fillId="3" borderId="40" xfId="0" applyFill="1" applyBorder="1" applyAlignment="1" applyProtection="1">
      <alignment horizontal="center"/>
      <protection hidden="1"/>
    </xf>
    <xf numFmtId="0" fontId="0" fillId="3" borderId="4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2" fontId="0" fillId="2" borderId="3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71"/>
  <sheetViews>
    <sheetView tabSelected="1" workbookViewId="0">
      <selection activeCell="N9" sqref="N9"/>
    </sheetView>
  </sheetViews>
  <sheetFormatPr baseColWidth="10" defaultRowHeight="18"/>
  <cols>
    <col min="1" max="1" width="4.54296875" style="2" customWidth="1"/>
    <col min="2" max="2" width="5.90625" style="1" customWidth="1"/>
    <col min="3" max="3" width="25.26953125" style="2" customWidth="1"/>
    <col min="4" max="4" width="9.1796875" style="2" customWidth="1"/>
    <col min="5" max="9" width="7.6328125" style="2" customWidth="1"/>
    <col min="10" max="10" width="10.6328125" style="16" customWidth="1"/>
    <col min="11" max="14" width="7.6328125" style="2" customWidth="1"/>
    <col min="15" max="15" width="8.81640625" style="2" customWidth="1"/>
    <col min="16" max="16" width="7.6328125" style="2" customWidth="1"/>
    <col min="17" max="16384" width="10.90625" style="2"/>
  </cols>
  <sheetData>
    <row r="1" spans="1:41" ht="18.75" thickBot="1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1:41" ht="20.25">
      <c r="A2" s="58"/>
      <c r="B2" s="50"/>
      <c r="C2" s="55" t="s">
        <v>50</v>
      </c>
      <c r="D2" s="34"/>
      <c r="E2" s="34"/>
      <c r="F2" s="35"/>
      <c r="G2" s="64" t="s">
        <v>32</v>
      </c>
      <c r="H2" s="64"/>
      <c r="I2" s="64"/>
      <c r="J2" s="67"/>
      <c r="K2" s="67"/>
      <c r="L2" s="24" t="s">
        <v>39</v>
      </c>
      <c r="M2" s="52"/>
      <c r="N2" s="67"/>
      <c r="O2" s="67"/>
      <c r="P2" s="25" t="s">
        <v>40</v>
      </c>
      <c r="Q2" s="3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</row>
    <row r="3" spans="1:41">
      <c r="A3" s="58"/>
      <c r="B3" s="50"/>
      <c r="C3" s="56"/>
      <c r="D3" s="36"/>
      <c r="E3" s="36"/>
      <c r="F3" s="37"/>
      <c r="G3" s="65" t="s">
        <v>13</v>
      </c>
      <c r="H3" s="65"/>
      <c r="I3" s="65"/>
      <c r="J3" s="68"/>
      <c r="K3" s="68"/>
      <c r="L3" s="3" t="s">
        <v>35</v>
      </c>
      <c r="M3" s="53"/>
      <c r="N3" s="68"/>
      <c r="O3" s="68"/>
      <c r="P3" s="26" t="s">
        <v>37</v>
      </c>
      <c r="Q3" s="3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ht="18.75" thickBot="1">
      <c r="A4" s="58"/>
      <c r="B4" s="51"/>
      <c r="C4" s="57"/>
      <c r="D4" s="40" t="s">
        <v>48</v>
      </c>
      <c r="E4" s="41" t="s">
        <v>49</v>
      </c>
      <c r="F4" s="42">
        <v>1.2</v>
      </c>
      <c r="G4" s="66" t="s">
        <v>33</v>
      </c>
      <c r="H4" s="66"/>
      <c r="I4" s="66"/>
      <c r="J4" s="63"/>
      <c r="K4" s="63"/>
      <c r="L4" s="43" t="s">
        <v>34</v>
      </c>
      <c r="M4" s="54"/>
      <c r="N4" s="63"/>
      <c r="O4" s="63"/>
      <c r="P4" s="44" t="s">
        <v>36</v>
      </c>
      <c r="Q4" s="3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</row>
    <row r="5" spans="1:41" s="6" customFormat="1" ht="120.75">
      <c r="A5" s="58"/>
      <c r="B5" s="39" t="s">
        <v>2</v>
      </c>
      <c r="C5" s="4" t="s">
        <v>3</v>
      </c>
      <c r="D5" s="5" t="s">
        <v>6</v>
      </c>
      <c r="E5" s="5" t="s">
        <v>6</v>
      </c>
      <c r="F5" s="5" t="s">
        <v>25</v>
      </c>
      <c r="G5" s="4" t="s">
        <v>27</v>
      </c>
      <c r="H5" s="4" t="s">
        <v>26</v>
      </c>
      <c r="I5" s="4" t="s">
        <v>10</v>
      </c>
      <c r="J5" s="4" t="s">
        <v>13</v>
      </c>
      <c r="K5" s="4" t="s">
        <v>15</v>
      </c>
      <c r="L5" s="5" t="s">
        <v>18</v>
      </c>
      <c r="M5" s="5" t="s">
        <v>19</v>
      </c>
      <c r="N5" s="5" t="s">
        <v>1</v>
      </c>
      <c r="O5" s="5" t="s">
        <v>24</v>
      </c>
      <c r="P5" s="27" t="s">
        <v>24</v>
      </c>
      <c r="Q5" s="3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</row>
    <row r="6" spans="1:41" s="9" customFormat="1" ht="84">
      <c r="A6" s="58"/>
      <c r="B6" s="28" t="s">
        <v>5</v>
      </c>
      <c r="C6" s="8" t="s">
        <v>4</v>
      </c>
      <c r="D6" s="8" t="s">
        <v>28</v>
      </c>
      <c r="E6" s="8" t="s">
        <v>30</v>
      </c>
      <c r="F6" s="8" t="s">
        <v>0</v>
      </c>
      <c r="G6" s="8" t="s">
        <v>45</v>
      </c>
      <c r="H6" s="8" t="s">
        <v>46</v>
      </c>
      <c r="I6" s="7" t="s">
        <v>47</v>
      </c>
      <c r="J6" s="7" t="s">
        <v>38</v>
      </c>
      <c r="K6" s="8" t="s">
        <v>17</v>
      </c>
      <c r="L6" s="7" t="s">
        <v>12</v>
      </c>
      <c r="M6" s="7" t="s">
        <v>20</v>
      </c>
      <c r="N6" s="7" t="s">
        <v>21</v>
      </c>
      <c r="O6" s="7" t="s">
        <v>31</v>
      </c>
      <c r="P6" s="29" t="s">
        <v>23</v>
      </c>
      <c r="Q6" s="3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</row>
    <row r="7" spans="1:41" s="9" customFormat="1" ht="18.75" thickBot="1">
      <c r="A7" s="58"/>
      <c r="B7" s="30" t="s">
        <v>4</v>
      </c>
      <c r="C7" s="11" t="s">
        <v>4</v>
      </c>
      <c r="D7" s="11" t="s">
        <v>7</v>
      </c>
      <c r="E7" s="11" t="s">
        <v>8</v>
      </c>
      <c r="F7" s="11" t="s">
        <v>9</v>
      </c>
      <c r="G7" s="11" t="s">
        <v>9</v>
      </c>
      <c r="H7" s="11" t="s">
        <v>9</v>
      </c>
      <c r="I7" s="11" t="s">
        <v>11</v>
      </c>
      <c r="J7" s="11" t="s">
        <v>14</v>
      </c>
      <c r="K7" s="11" t="s">
        <v>16</v>
      </c>
      <c r="L7" s="10" t="s">
        <v>9</v>
      </c>
      <c r="M7" s="10" t="s">
        <v>22</v>
      </c>
      <c r="N7" s="10" t="s">
        <v>4</v>
      </c>
      <c r="O7" s="10" t="s">
        <v>22</v>
      </c>
      <c r="P7" s="31" t="s">
        <v>22</v>
      </c>
      <c r="Q7" s="3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</row>
    <row r="8" spans="1:41" ht="18.75" thickBot="1">
      <c r="A8" s="58"/>
      <c r="B8" s="32">
        <v>1</v>
      </c>
      <c r="C8" s="17"/>
      <c r="D8" s="12" t="str">
        <f>IF(AND(J2="",J3="",J4="",N2="",N3="",N4=""),"",IF(ISNUMBER(J2),J2,IF(ISNUMBER(N2),N2*3600,IF(AND(ISNUMBER(I8),ISNUMBER(J8)),I8*J8*3600,""))))</f>
        <v/>
      </c>
      <c r="E8" s="13" t="str">
        <f>IF(ISNUMBER(D8),D8/3600,"")</f>
        <v/>
      </c>
      <c r="F8" s="19"/>
      <c r="G8" s="19"/>
      <c r="H8" s="19"/>
      <c r="I8" s="12" t="str">
        <f>IF(ISNUMBER(F8),PI()/4*POWER(F8,2),IF(AND(ISNUMBER(G8),ISNUMBER(H8)),G8*H8,IF(ISNUMBER(J4),J4,IF(ISNUMBER(N4),N4/1000000,""))))</f>
        <v/>
      </c>
      <c r="J8" s="12" t="str">
        <f>IF(ISNUMBER(N3),N3/3600,IF(ISNUMBER(J3),J3,IF(AND(ISNUMBER(E8),ISNUMBER(I8)),D8/3600/I8,"")))</f>
        <v/>
      </c>
      <c r="K8" s="19"/>
      <c r="L8" s="19"/>
      <c r="M8" s="12" t="str">
        <f>IF(AND(ISNUMBER(K8),ISNUMBER(L8)),K8*L8,"")</f>
        <v/>
      </c>
      <c r="N8" s="19"/>
      <c r="O8" s="14" t="str">
        <f>IF(AND(ISNUMBER(N8),ISNUMBER(J8)),N8*$F$4*POWER(J8,2)/2,"")</f>
        <v/>
      </c>
      <c r="P8" s="71"/>
      <c r="Q8" s="3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</row>
    <row r="9" spans="1:41" ht="18.75" thickBot="1">
      <c r="A9" s="58"/>
      <c r="B9" s="33">
        <v>2</v>
      </c>
      <c r="C9" s="18"/>
      <c r="D9" s="13" t="str">
        <f>IF(ISNUMBER(E9),E9*3600,"")</f>
        <v/>
      </c>
      <c r="E9" s="13" t="str">
        <f>IF(AND(ISNUMBER(J9),ISNUMBER(I9)),J9*I9,"")</f>
        <v/>
      </c>
      <c r="F9" s="20"/>
      <c r="G9" s="20"/>
      <c r="H9" s="20"/>
      <c r="I9" s="13" t="str">
        <f t="shared" ref="I9:I27" si="0">IF(ISNUMBER(F9),PI()/4*POWER(F9,2),IF(AND(ISNUMBER(G9),ISNUMBER(H9)),G9*H9,""))</f>
        <v/>
      </c>
      <c r="J9" s="13" t="str">
        <f>IF(AND(ISNUMBER(J8),ISNUMBER(I8),ISNUMBER(I9)),I8*J8/I9,"")</f>
        <v/>
      </c>
      <c r="K9" s="20"/>
      <c r="L9" s="20"/>
      <c r="M9" s="13" t="str">
        <f t="shared" ref="M9:M27" si="1">IF(AND(ISNUMBER(K9),ISNUMBER(L9)),K9*L9,"")</f>
        <v/>
      </c>
      <c r="N9" s="20"/>
      <c r="O9" s="14" t="str">
        <f t="shared" ref="O9:O27" si="2">IF(AND(ISNUMBER(N9),ISNUMBER(J9)),N9*$F$4*POWER(J9,2)/2,"")</f>
        <v/>
      </c>
      <c r="P9" s="71"/>
      <c r="Q9" s="3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</row>
    <row r="10" spans="1:41" ht="18.75" thickBot="1">
      <c r="A10" s="58"/>
      <c r="B10" s="33">
        <v>3</v>
      </c>
      <c r="C10" s="18"/>
      <c r="D10" s="13" t="str">
        <f t="shared" ref="D10:D27" si="3">IF(ISNUMBER(E10),E10*3600,"")</f>
        <v/>
      </c>
      <c r="E10" s="13" t="str">
        <f t="shared" ref="E10:E27" si="4">IF(AND(ISNUMBER(J10),ISNUMBER(I10)),J10*I10,"")</f>
        <v/>
      </c>
      <c r="F10" s="20"/>
      <c r="G10" s="20"/>
      <c r="H10" s="20"/>
      <c r="I10" s="13" t="str">
        <f t="shared" si="0"/>
        <v/>
      </c>
      <c r="J10" s="13" t="str">
        <f t="shared" ref="J10:J27" si="5">IF(AND(ISNUMBER(J9),ISNUMBER(I9),ISNUMBER(I10)),I9*J9/I10,"")</f>
        <v/>
      </c>
      <c r="K10" s="20"/>
      <c r="L10" s="20"/>
      <c r="M10" s="13" t="str">
        <f t="shared" si="1"/>
        <v/>
      </c>
      <c r="N10" s="20"/>
      <c r="O10" s="14" t="str">
        <f t="shared" si="2"/>
        <v/>
      </c>
      <c r="P10" s="71"/>
      <c r="Q10" s="3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</row>
    <row r="11" spans="1:41" ht="18.75" thickBot="1">
      <c r="A11" s="58"/>
      <c r="B11" s="33">
        <v>4</v>
      </c>
      <c r="C11" s="18"/>
      <c r="D11" s="13" t="str">
        <f t="shared" si="3"/>
        <v/>
      </c>
      <c r="E11" s="13" t="str">
        <f t="shared" si="4"/>
        <v/>
      </c>
      <c r="F11" s="20"/>
      <c r="G11" s="20"/>
      <c r="H11" s="20"/>
      <c r="I11" s="13" t="str">
        <f t="shared" si="0"/>
        <v/>
      </c>
      <c r="J11" s="13" t="str">
        <f t="shared" si="5"/>
        <v/>
      </c>
      <c r="K11" s="20"/>
      <c r="L11" s="20"/>
      <c r="M11" s="13" t="str">
        <f t="shared" si="1"/>
        <v/>
      </c>
      <c r="N11" s="20"/>
      <c r="O11" s="14" t="str">
        <f t="shared" si="2"/>
        <v/>
      </c>
      <c r="P11" s="71"/>
      <c r="Q11" s="3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</row>
    <row r="12" spans="1:41" ht="18.75" thickBot="1">
      <c r="A12" s="58"/>
      <c r="B12" s="33">
        <v>5</v>
      </c>
      <c r="C12" s="18"/>
      <c r="D12" s="13" t="str">
        <f t="shared" si="3"/>
        <v/>
      </c>
      <c r="E12" s="13" t="str">
        <f t="shared" si="4"/>
        <v/>
      </c>
      <c r="F12" s="20"/>
      <c r="G12" s="20"/>
      <c r="H12" s="20"/>
      <c r="I12" s="13" t="str">
        <f t="shared" si="0"/>
        <v/>
      </c>
      <c r="J12" s="13" t="str">
        <f t="shared" si="5"/>
        <v/>
      </c>
      <c r="K12" s="20"/>
      <c r="L12" s="20"/>
      <c r="M12" s="13" t="str">
        <f t="shared" si="1"/>
        <v/>
      </c>
      <c r="N12" s="20"/>
      <c r="O12" s="14" t="str">
        <f t="shared" si="2"/>
        <v/>
      </c>
      <c r="P12" s="71"/>
      <c r="Q12" s="3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</row>
    <row r="13" spans="1:41" ht="18.75" thickBot="1">
      <c r="A13" s="58"/>
      <c r="B13" s="33">
        <v>6</v>
      </c>
      <c r="C13" s="18"/>
      <c r="D13" s="13" t="str">
        <f t="shared" si="3"/>
        <v/>
      </c>
      <c r="E13" s="13" t="str">
        <f t="shared" si="4"/>
        <v/>
      </c>
      <c r="F13" s="20"/>
      <c r="G13" s="20"/>
      <c r="H13" s="20"/>
      <c r="I13" s="13" t="str">
        <f t="shared" si="0"/>
        <v/>
      </c>
      <c r="J13" s="13" t="str">
        <f t="shared" si="5"/>
        <v/>
      </c>
      <c r="K13" s="20"/>
      <c r="L13" s="20"/>
      <c r="M13" s="13" t="str">
        <f t="shared" si="1"/>
        <v/>
      </c>
      <c r="N13" s="20"/>
      <c r="O13" s="14" t="str">
        <f t="shared" si="2"/>
        <v/>
      </c>
      <c r="P13" s="71"/>
      <c r="Q13" s="3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</row>
    <row r="14" spans="1:41" ht="18.75" thickBot="1">
      <c r="A14" s="58"/>
      <c r="B14" s="33">
        <v>7</v>
      </c>
      <c r="C14" s="18"/>
      <c r="D14" s="13" t="str">
        <f t="shared" si="3"/>
        <v/>
      </c>
      <c r="E14" s="13" t="str">
        <f t="shared" si="4"/>
        <v/>
      </c>
      <c r="F14" s="20"/>
      <c r="G14" s="20"/>
      <c r="H14" s="20"/>
      <c r="I14" s="13" t="str">
        <f t="shared" si="0"/>
        <v/>
      </c>
      <c r="J14" s="13" t="str">
        <f t="shared" si="5"/>
        <v/>
      </c>
      <c r="K14" s="20"/>
      <c r="L14" s="20"/>
      <c r="M14" s="13" t="str">
        <f t="shared" si="1"/>
        <v/>
      </c>
      <c r="N14" s="20"/>
      <c r="O14" s="14" t="str">
        <f t="shared" si="2"/>
        <v/>
      </c>
      <c r="P14" s="71"/>
      <c r="Q14" s="3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</row>
    <row r="15" spans="1:41" ht="18.75" thickBot="1">
      <c r="A15" s="58"/>
      <c r="B15" s="33">
        <v>8</v>
      </c>
      <c r="C15" s="18"/>
      <c r="D15" s="13" t="str">
        <f t="shared" si="3"/>
        <v/>
      </c>
      <c r="E15" s="13" t="str">
        <f t="shared" si="4"/>
        <v/>
      </c>
      <c r="F15" s="20"/>
      <c r="G15" s="20"/>
      <c r="H15" s="20"/>
      <c r="I15" s="13" t="str">
        <f t="shared" si="0"/>
        <v/>
      </c>
      <c r="J15" s="13" t="str">
        <f t="shared" si="5"/>
        <v/>
      </c>
      <c r="K15" s="20"/>
      <c r="L15" s="20"/>
      <c r="M15" s="13" t="str">
        <f t="shared" si="1"/>
        <v/>
      </c>
      <c r="N15" s="20"/>
      <c r="O15" s="14" t="str">
        <f t="shared" si="2"/>
        <v/>
      </c>
      <c r="P15" s="71"/>
      <c r="Q15" s="3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</row>
    <row r="16" spans="1:41" ht="18.75" thickBot="1">
      <c r="A16" s="58"/>
      <c r="B16" s="33">
        <v>9</v>
      </c>
      <c r="C16" s="18"/>
      <c r="D16" s="13" t="str">
        <f t="shared" si="3"/>
        <v/>
      </c>
      <c r="E16" s="13" t="str">
        <f t="shared" si="4"/>
        <v/>
      </c>
      <c r="F16" s="20"/>
      <c r="G16" s="20"/>
      <c r="H16" s="20"/>
      <c r="I16" s="13" t="str">
        <f t="shared" si="0"/>
        <v/>
      </c>
      <c r="J16" s="13" t="str">
        <f t="shared" si="5"/>
        <v/>
      </c>
      <c r="K16" s="20"/>
      <c r="L16" s="20"/>
      <c r="M16" s="13" t="str">
        <f t="shared" si="1"/>
        <v/>
      </c>
      <c r="N16" s="20"/>
      <c r="O16" s="14" t="str">
        <f t="shared" si="2"/>
        <v/>
      </c>
      <c r="P16" s="71"/>
      <c r="Q16" s="3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</row>
    <row r="17" spans="1:41" ht="18.75" thickBot="1">
      <c r="A17" s="58"/>
      <c r="B17" s="33">
        <v>10</v>
      </c>
      <c r="C17" s="18"/>
      <c r="D17" s="13" t="str">
        <f t="shared" si="3"/>
        <v/>
      </c>
      <c r="E17" s="13" t="str">
        <f t="shared" si="4"/>
        <v/>
      </c>
      <c r="F17" s="20"/>
      <c r="G17" s="20"/>
      <c r="H17" s="20"/>
      <c r="I17" s="13" t="str">
        <f t="shared" si="0"/>
        <v/>
      </c>
      <c r="J17" s="13" t="str">
        <f t="shared" si="5"/>
        <v/>
      </c>
      <c r="K17" s="20"/>
      <c r="L17" s="20"/>
      <c r="M17" s="13" t="str">
        <f t="shared" si="1"/>
        <v/>
      </c>
      <c r="N17" s="20"/>
      <c r="O17" s="14" t="str">
        <f t="shared" si="2"/>
        <v/>
      </c>
      <c r="P17" s="71"/>
      <c r="Q17" s="3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</row>
    <row r="18" spans="1:41" ht="18.75" thickBot="1">
      <c r="A18" s="58"/>
      <c r="B18" s="33">
        <v>11</v>
      </c>
      <c r="C18" s="18"/>
      <c r="D18" s="13" t="str">
        <f t="shared" si="3"/>
        <v/>
      </c>
      <c r="E18" s="13" t="str">
        <f t="shared" si="4"/>
        <v/>
      </c>
      <c r="F18" s="20"/>
      <c r="G18" s="20"/>
      <c r="H18" s="20"/>
      <c r="I18" s="13" t="str">
        <f t="shared" si="0"/>
        <v/>
      </c>
      <c r="J18" s="13" t="str">
        <f t="shared" si="5"/>
        <v/>
      </c>
      <c r="K18" s="20"/>
      <c r="L18" s="20" t="s">
        <v>29</v>
      </c>
      <c r="M18" s="13" t="str">
        <f t="shared" si="1"/>
        <v/>
      </c>
      <c r="N18" s="20"/>
      <c r="O18" s="14" t="str">
        <f t="shared" si="2"/>
        <v/>
      </c>
      <c r="P18" s="71"/>
      <c r="Q18" s="3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</row>
    <row r="19" spans="1:41" ht="18.75" thickBot="1">
      <c r="A19" s="58"/>
      <c r="B19" s="33">
        <v>12</v>
      </c>
      <c r="C19" s="18"/>
      <c r="D19" s="13" t="str">
        <f t="shared" si="3"/>
        <v/>
      </c>
      <c r="E19" s="13" t="str">
        <f t="shared" si="4"/>
        <v/>
      </c>
      <c r="F19" s="20"/>
      <c r="G19" s="20"/>
      <c r="H19" s="20"/>
      <c r="I19" s="13" t="str">
        <f t="shared" si="0"/>
        <v/>
      </c>
      <c r="J19" s="13" t="str">
        <f t="shared" si="5"/>
        <v/>
      </c>
      <c r="K19" s="20"/>
      <c r="L19" s="20"/>
      <c r="M19" s="13" t="str">
        <f t="shared" si="1"/>
        <v/>
      </c>
      <c r="N19" s="20"/>
      <c r="O19" s="14" t="str">
        <f t="shared" si="2"/>
        <v/>
      </c>
      <c r="P19" s="71"/>
      <c r="Q19" s="3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</row>
    <row r="20" spans="1:41" ht="18.75" thickBot="1">
      <c r="A20" s="58"/>
      <c r="B20" s="33">
        <v>13</v>
      </c>
      <c r="C20" s="18"/>
      <c r="D20" s="13" t="str">
        <f t="shared" si="3"/>
        <v/>
      </c>
      <c r="E20" s="13" t="str">
        <f t="shared" si="4"/>
        <v/>
      </c>
      <c r="F20" s="20"/>
      <c r="G20" s="20"/>
      <c r="H20" s="20"/>
      <c r="I20" s="13" t="str">
        <f t="shared" si="0"/>
        <v/>
      </c>
      <c r="J20" s="13" t="str">
        <f t="shared" si="5"/>
        <v/>
      </c>
      <c r="K20" s="20"/>
      <c r="L20" s="20"/>
      <c r="M20" s="13" t="str">
        <f t="shared" si="1"/>
        <v/>
      </c>
      <c r="N20" s="20"/>
      <c r="O20" s="14" t="str">
        <f t="shared" si="2"/>
        <v/>
      </c>
      <c r="P20" s="71"/>
      <c r="Q20" s="3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</row>
    <row r="21" spans="1:41" ht="18.75" thickBot="1">
      <c r="A21" s="58"/>
      <c r="B21" s="33">
        <v>14</v>
      </c>
      <c r="C21" s="18"/>
      <c r="D21" s="13" t="str">
        <f t="shared" si="3"/>
        <v/>
      </c>
      <c r="E21" s="13" t="str">
        <f t="shared" si="4"/>
        <v/>
      </c>
      <c r="F21" s="20"/>
      <c r="G21" s="20"/>
      <c r="H21" s="20"/>
      <c r="I21" s="13" t="str">
        <f t="shared" si="0"/>
        <v/>
      </c>
      <c r="J21" s="13" t="str">
        <f t="shared" si="5"/>
        <v/>
      </c>
      <c r="K21" s="20"/>
      <c r="L21" s="20"/>
      <c r="M21" s="13" t="str">
        <f t="shared" si="1"/>
        <v/>
      </c>
      <c r="N21" s="20"/>
      <c r="O21" s="14" t="str">
        <f t="shared" si="2"/>
        <v/>
      </c>
      <c r="P21" s="71"/>
      <c r="Q21" s="3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</row>
    <row r="22" spans="1:41" ht="18.75" thickBot="1">
      <c r="A22" s="58"/>
      <c r="B22" s="33">
        <v>15</v>
      </c>
      <c r="C22" s="18"/>
      <c r="D22" s="13" t="str">
        <f t="shared" si="3"/>
        <v/>
      </c>
      <c r="E22" s="13" t="str">
        <f t="shared" si="4"/>
        <v/>
      </c>
      <c r="F22" s="20"/>
      <c r="G22" s="20"/>
      <c r="H22" s="20"/>
      <c r="I22" s="13" t="str">
        <f t="shared" si="0"/>
        <v/>
      </c>
      <c r="J22" s="13" t="str">
        <f t="shared" si="5"/>
        <v/>
      </c>
      <c r="K22" s="20"/>
      <c r="L22" s="20"/>
      <c r="M22" s="13" t="str">
        <f t="shared" si="1"/>
        <v/>
      </c>
      <c r="N22" s="20"/>
      <c r="O22" s="14" t="str">
        <f t="shared" si="2"/>
        <v/>
      </c>
      <c r="P22" s="71"/>
      <c r="Q22" s="3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</row>
    <row r="23" spans="1:41" ht="18.75" thickBot="1">
      <c r="A23" s="58"/>
      <c r="B23" s="33">
        <v>16</v>
      </c>
      <c r="C23" s="18"/>
      <c r="D23" s="13" t="str">
        <f t="shared" si="3"/>
        <v/>
      </c>
      <c r="E23" s="13" t="str">
        <f t="shared" si="4"/>
        <v/>
      </c>
      <c r="F23" s="20"/>
      <c r="G23" s="20"/>
      <c r="H23" s="20"/>
      <c r="I23" s="13" t="str">
        <f t="shared" si="0"/>
        <v/>
      </c>
      <c r="J23" s="13" t="str">
        <f t="shared" si="5"/>
        <v/>
      </c>
      <c r="K23" s="20"/>
      <c r="L23" s="20"/>
      <c r="M23" s="13" t="str">
        <f t="shared" si="1"/>
        <v/>
      </c>
      <c r="N23" s="20"/>
      <c r="O23" s="14" t="str">
        <f t="shared" si="2"/>
        <v/>
      </c>
      <c r="P23" s="71"/>
      <c r="Q23" s="3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</row>
    <row r="24" spans="1:41" ht="18.75" thickBot="1">
      <c r="A24" s="58"/>
      <c r="B24" s="33">
        <v>17</v>
      </c>
      <c r="C24" s="18"/>
      <c r="D24" s="13" t="str">
        <f t="shared" si="3"/>
        <v/>
      </c>
      <c r="E24" s="13" t="str">
        <f t="shared" si="4"/>
        <v/>
      </c>
      <c r="F24" s="20"/>
      <c r="G24" s="20"/>
      <c r="H24" s="20"/>
      <c r="I24" s="13" t="str">
        <f t="shared" si="0"/>
        <v/>
      </c>
      <c r="J24" s="13" t="str">
        <f t="shared" si="5"/>
        <v/>
      </c>
      <c r="K24" s="20"/>
      <c r="L24" s="20"/>
      <c r="M24" s="13" t="str">
        <f t="shared" si="1"/>
        <v/>
      </c>
      <c r="N24" s="20"/>
      <c r="O24" s="14" t="str">
        <f t="shared" si="2"/>
        <v/>
      </c>
      <c r="P24" s="71"/>
      <c r="Q24" s="3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1" ht="18.75" thickBot="1">
      <c r="A25" s="58"/>
      <c r="B25" s="33">
        <v>18</v>
      </c>
      <c r="C25" s="18"/>
      <c r="D25" s="13" t="str">
        <f t="shared" si="3"/>
        <v/>
      </c>
      <c r="E25" s="13" t="str">
        <f t="shared" si="4"/>
        <v/>
      </c>
      <c r="F25" s="20"/>
      <c r="G25" s="20"/>
      <c r="H25" s="20"/>
      <c r="I25" s="13" t="str">
        <f t="shared" si="0"/>
        <v/>
      </c>
      <c r="J25" s="13" t="str">
        <f t="shared" si="5"/>
        <v/>
      </c>
      <c r="K25" s="20"/>
      <c r="L25" s="20"/>
      <c r="M25" s="13" t="str">
        <f t="shared" si="1"/>
        <v/>
      </c>
      <c r="N25" s="20"/>
      <c r="O25" s="14" t="str">
        <f t="shared" si="2"/>
        <v/>
      </c>
      <c r="P25" s="71"/>
      <c r="Q25" s="3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</row>
    <row r="26" spans="1:41" ht="18.75" thickBot="1">
      <c r="A26" s="58"/>
      <c r="B26" s="33">
        <v>19</v>
      </c>
      <c r="C26" s="18"/>
      <c r="D26" s="13" t="str">
        <f t="shared" si="3"/>
        <v/>
      </c>
      <c r="E26" s="13" t="str">
        <f t="shared" si="4"/>
        <v/>
      </c>
      <c r="F26" s="20"/>
      <c r="G26" s="20"/>
      <c r="H26" s="20"/>
      <c r="I26" s="13" t="str">
        <f t="shared" si="0"/>
        <v/>
      </c>
      <c r="J26" s="13" t="str">
        <f t="shared" si="5"/>
        <v/>
      </c>
      <c r="K26" s="20"/>
      <c r="L26" s="20"/>
      <c r="M26" s="13" t="str">
        <f t="shared" si="1"/>
        <v/>
      </c>
      <c r="N26" s="20"/>
      <c r="O26" s="14" t="str">
        <f t="shared" si="2"/>
        <v/>
      </c>
      <c r="P26" s="71"/>
      <c r="Q26" s="3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</row>
    <row r="27" spans="1:41" ht="18.75" thickBot="1">
      <c r="A27" s="58"/>
      <c r="B27" s="33">
        <v>20</v>
      </c>
      <c r="C27" s="18"/>
      <c r="D27" s="13" t="str">
        <f t="shared" si="3"/>
        <v/>
      </c>
      <c r="E27" s="13" t="str">
        <f t="shared" si="4"/>
        <v/>
      </c>
      <c r="F27" s="20"/>
      <c r="G27" s="20"/>
      <c r="H27" s="20"/>
      <c r="I27" s="13" t="str">
        <f t="shared" si="0"/>
        <v/>
      </c>
      <c r="J27" s="13" t="str">
        <f t="shared" si="5"/>
        <v/>
      </c>
      <c r="K27" s="20"/>
      <c r="L27" s="21"/>
      <c r="M27" s="15" t="str">
        <f t="shared" si="1"/>
        <v/>
      </c>
      <c r="N27" s="21"/>
      <c r="O27" s="14" t="str">
        <f t="shared" si="2"/>
        <v/>
      </c>
      <c r="P27" s="72"/>
      <c r="Q27" s="3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</row>
    <row r="28" spans="1:41" ht="21" thickBot="1">
      <c r="A28" s="58"/>
      <c r="B28" s="60"/>
      <c r="C28" s="61"/>
      <c r="D28" s="61"/>
      <c r="E28" s="61"/>
      <c r="F28" s="61"/>
      <c r="G28" s="61"/>
      <c r="H28" s="61"/>
      <c r="I28" s="61"/>
      <c r="J28" s="61"/>
      <c r="K28" s="62"/>
      <c r="L28" s="22" t="s">
        <v>41</v>
      </c>
      <c r="M28" s="23" t="str">
        <f>IF(SUM(M8:M27)&gt;0,SUM(M8:M27),"")</f>
        <v/>
      </c>
      <c r="N28" s="22" t="s">
        <v>42</v>
      </c>
      <c r="O28" s="48" t="str">
        <f>IF(SUM(O8:O27,P8:P27)&gt;0,SUM(O8:O27,P8:P27),"")</f>
        <v/>
      </c>
      <c r="P28" s="49"/>
      <c r="Q28" s="3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</row>
    <row r="29" spans="1:41" ht="18.75" thickBot="1">
      <c r="A29" s="58"/>
      <c r="B29" s="69" t="s">
        <v>43</v>
      </c>
      <c r="C29" s="70"/>
      <c r="D29" s="70"/>
      <c r="E29" s="70"/>
      <c r="F29" s="70"/>
      <c r="G29" s="70"/>
      <c r="H29" s="70"/>
      <c r="I29" s="70"/>
      <c r="J29" s="45" t="s">
        <v>44</v>
      </c>
      <c r="K29" s="46"/>
      <c r="L29" s="46" t="str">
        <f>IF(OR(ISNUMBER(M28),ISNUMBER(O28)),SUM(M28,O28),"")</f>
        <v/>
      </c>
      <c r="M29" s="46"/>
      <c r="N29" s="46"/>
      <c r="O29" s="46"/>
      <c r="P29" s="47"/>
      <c r="Q29" s="3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</row>
    <row r="30" spans="1:4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</row>
    <row r="31" spans="1:4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</row>
    <row r="32" spans="1:4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</row>
    <row r="33" spans="1:4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</row>
    <row r="35" spans="1:4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1:4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</row>
    <row r="37" spans="1:4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</row>
    <row r="38" spans="1:4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</row>
    <row r="39" spans="1:4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</row>
    <row r="40" spans="1:4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</row>
    <row r="41" spans="1:4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</row>
    <row r="42" spans="1:4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</row>
    <row r="43" spans="1:4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</row>
    <row r="44" spans="1:4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</row>
    <row r="45" spans="1:4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</row>
    <row r="46" spans="1:4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</row>
    <row r="47" spans="1:4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</row>
    <row r="48" spans="1:4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1:4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</row>
    <row r="52" spans="1:4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</row>
    <row r="53" spans="1:4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:4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:4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:4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1:4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</row>
    <row r="60" spans="1:4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</row>
    <row r="61" spans="1:4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</row>
    <row r="62" spans="1:4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</row>
    <row r="63" spans="1:4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</row>
    <row r="64" spans="1:4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</row>
    <row r="65" spans="1:4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</row>
    <row r="66" spans="1:4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</row>
    <row r="67" spans="1:4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</row>
    <row r="68" spans="1:4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</row>
    <row r="69" spans="1:4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</row>
    <row r="70" spans="1:4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</row>
    <row r="71" spans="1:4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</row>
    <row r="72" spans="1:4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</row>
    <row r="73" spans="1:4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</row>
    <row r="74" spans="1:4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</row>
    <row r="75" spans="1:4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</row>
    <row r="76" spans="1:4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</row>
    <row r="77" spans="1:4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</row>
    <row r="78" spans="1:4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</row>
    <row r="79" spans="1:4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</row>
    <row r="80" spans="1:4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</row>
    <row r="81" spans="1:4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</row>
    <row r="82" spans="1:4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</row>
    <row r="83" spans="1:4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</row>
    <row r="84" spans="1:4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</row>
    <row r="85" spans="1:41"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</row>
    <row r="86" spans="1:41"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</row>
    <row r="87" spans="1:41"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</row>
    <row r="88" spans="1:41"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</row>
    <row r="89" spans="1:41"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</row>
    <row r="90" spans="1:41"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</row>
    <row r="91" spans="1:41"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</row>
    <row r="92" spans="1:41"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</row>
    <row r="93" spans="1:41"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</row>
    <row r="94" spans="1:41"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</row>
    <row r="95" spans="1:41"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</row>
    <row r="96" spans="1:41"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</row>
    <row r="97" spans="18:41"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</row>
    <row r="98" spans="18:41"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</row>
    <row r="99" spans="18:41"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</row>
    <row r="100" spans="18:41"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</row>
    <row r="101" spans="18:41"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</row>
    <row r="102" spans="18:41"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</row>
    <row r="103" spans="18:41"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</row>
    <row r="104" spans="18:41"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</row>
    <row r="105" spans="18:41"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</row>
    <row r="106" spans="18:41"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</row>
    <row r="107" spans="18:41"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</row>
    <row r="108" spans="18:41"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</row>
    <row r="109" spans="18:41"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</row>
    <row r="110" spans="18:41"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</row>
    <row r="111" spans="18:41"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</row>
    <row r="112" spans="18:41"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</row>
    <row r="113" spans="18:41"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</row>
    <row r="114" spans="18:41"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</row>
    <row r="115" spans="18:41"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</row>
    <row r="116" spans="18:41"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</row>
    <row r="117" spans="18:41"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</row>
    <row r="118" spans="18:41"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</row>
    <row r="119" spans="18:41"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</row>
    <row r="120" spans="18:41"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</row>
    <row r="121" spans="18:41"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</row>
    <row r="122" spans="18:41"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</row>
    <row r="123" spans="18:41"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</row>
    <row r="124" spans="18:41"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</row>
    <row r="125" spans="18:41"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</row>
    <row r="126" spans="18:41"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</row>
    <row r="127" spans="18:41"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</row>
    <row r="128" spans="18:41"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</row>
    <row r="129" spans="18:41"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</row>
    <row r="130" spans="18:41"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</row>
    <row r="131" spans="18:41"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</row>
    <row r="132" spans="18:41"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</row>
    <row r="133" spans="18:41"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</row>
    <row r="134" spans="18:41"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</row>
    <row r="135" spans="18:41"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</row>
    <row r="136" spans="18:41"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</row>
    <row r="137" spans="18:41"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</row>
    <row r="138" spans="18:41"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</row>
    <row r="139" spans="18:41"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</row>
    <row r="140" spans="18:41"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</row>
    <row r="141" spans="18:41"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</row>
    <row r="142" spans="18:41"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</row>
    <row r="143" spans="18:41"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</row>
    <row r="144" spans="18:41"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</row>
    <row r="145" spans="18:41"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</row>
    <row r="146" spans="18:41"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</row>
    <row r="147" spans="18:41"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</row>
    <row r="148" spans="18:41"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</row>
    <row r="149" spans="18:41"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</row>
    <row r="150" spans="18:41"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</row>
    <row r="151" spans="18:41"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</row>
    <row r="152" spans="18:41"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</row>
    <row r="153" spans="18:41"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</row>
    <row r="154" spans="18:41"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</row>
    <row r="155" spans="18:41"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</row>
    <row r="156" spans="18:41"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</row>
    <row r="157" spans="18:41"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</row>
    <row r="158" spans="18:41"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</row>
    <row r="159" spans="18:41"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</row>
    <row r="160" spans="18:41"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</row>
    <row r="161" spans="18:41"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</row>
    <row r="162" spans="18:41"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</row>
    <row r="163" spans="18:41"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</row>
    <row r="164" spans="18:41"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</row>
    <row r="165" spans="18:41"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</row>
    <row r="166" spans="18:41"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</row>
    <row r="167" spans="18:41"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</row>
    <row r="168" spans="18:41"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</row>
    <row r="169" spans="18:41"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</row>
    <row r="170" spans="18:41"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</row>
    <row r="171" spans="18:41"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</row>
    <row r="172" spans="18:41"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</row>
    <row r="173" spans="18:41"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</row>
    <row r="174" spans="18:41"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</row>
    <row r="175" spans="18:41"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</row>
    <row r="176" spans="18:41"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</row>
    <row r="177" spans="18:41"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</row>
    <row r="178" spans="18:41"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</row>
    <row r="179" spans="18:41"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</row>
    <row r="180" spans="18:41"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</row>
    <row r="181" spans="18:41"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</row>
    <row r="182" spans="18:41"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</row>
    <row r="183" spans="18:41"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</row>
    <row r="184" spans="18:41"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</row>
    <row r="185" spans="18:41"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</row>
    <row r="186" spans="18:41"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</row>
    <row r="187" spans="18:41"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</row>
    <row r="188" spans="18:41"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</row>
    <row r="189" spans="18:41"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</row>
    <row r="190" spans="18:41"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</row>
    <row r="191" spans="18:41"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</row>
    <row r="192" spans="18:41"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</row>
    <row r="193" spans="18:41"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</row>
    <row r="194" spans="18:41"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</row>
    <row r="195" spans="18:41"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</row>
    <row r="196" spans="18:41"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</row>
    <row r="197" spans="18:41"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</row>
    <row r="198" spans="18:41"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</row>
    <row r="199" spans="18:41"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</row>
    <row r="200" spans="18:41"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</row>
    <row r="201" spans="18:41"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</row>
    <row r="202" spans="18:41"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</row>
    <row r="203" spans="18:41"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</row>
    <row r="204" spans="18:41"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</row>
    <row r="205" spans="18:41"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</row>
    <row r="206" spans="18:41"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</row>
    <row r="207" spans="18:41"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</row>
    <row r="208" spans="18:41"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</row>
    <row r="209" spans="18:41"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</row>
    <row r="210" spans="18:41"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</row>
    <row r="211" spans="18:41"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</row>
    <row r="212" spans="18:41"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</row>
    <row r="213" spans="18:41"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</row>
    <row r="214" spans="18:41"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</row>
    <row r="215" spans="18:41"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</row>
    <row r="216" spans="18:41"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</row>
    <row r="217" spans="18:41"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</row>
    <row r="218" spans="18:41"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</row>
    <row r="219" spans="18:41"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</row>
    <row r="220" spans="18:41"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</row>
    <row r="221" spans="18:41"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</row>
    <row r="222" spans="18:41"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</row>
    <row r="223" spans="18:41"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</row>
    <row r="224" spans="18:41"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</row>
    <row r="225" spans="18:41"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</row>
    <row r="226" spans="18:41"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</row>
    <row r="227" spans="18:41"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</row>
    <row r="228" spans="18:41"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</row>
    <row r="229" spans="18:41"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</row>
    <row r="230" spans="18:41"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</row>
    <row r="231" spans="18:41"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</row>
    <row r="232" spans="18:41"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</row>
    <row r="233" spans="18:41"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</row>
    <row r="234" spans="18:41"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</row>
    <row r="235" spans="18:41"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</row>
    <row r="236" spans="18:41"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</row>
    <row r="237" spans="18:41"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</row>
    <row r="238" spans="18:41"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</row>
    <row r="239" spans="18:41"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</row>
    <row r="240" spans="18:41"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</row>
    <row r="241" spans="18:41"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</row>
    <row r="242" spans="18:41"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</row>
    <row r="243" spans="18:41"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</row>
    <row r="244" spans="18:41"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</row>
    <row r="245" spans="18:41"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</row>
    <row r="246" spans="18:41"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</row>
    <row r="247" spans="18:41"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</row>
    <row r="248" spans="18:41"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</row>
    <row r="249" spans="18:41"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</row>
    <row r="250" spans="18:41"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</row>
    <row r="251" spans="18:41"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</row>
    <row r="252" spans="18:41"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</row>
    <row r="253" spans="18:41"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</row>
    <row r="254" spans="18:41"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</row>
    <row r="255" spans="18:41"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</row>
    <row r="256" spans="18:41"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</row>
    <row r="257" spans="18:41"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</row>
    <row r="258" spans="18:41"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</row>
    <row r="259" spans="18:41"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</row>
    <row r="260" spans="18:41"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</row>
    <row r="261" spans="18:41"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</row>
    <row r="262" spans="18:41"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</row>
    <row r="263" spans="18:41"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</row>
    <row r="264" spans="18:41"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</row>
    <row r="265" spans="18:41"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</row>
    <row r="266" spans="18:41"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</row>
    <row r="267" spans="18:41"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</row>
    <row r="268" spans="18:41"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</row>
    <row r="269" spans="18:41"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</row>
    <row r="270" spans="18:41"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</row>
    <row r="271" spans="18:41"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</row>
    <row r="272" spans="18:41"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</row>
    <row r="273" spans="18:41"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</row>
    <row r="274" spans="18:41"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</row>
    <row r="275" spans="18:41"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</row>
    <row r="276" spans="18:41"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</row>
    <row r="277" spans="18:41"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</row>
    <row r="278" spans="18:41"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</row>
    <row r="279" spans="18:41"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</row>
    <row r="280" spans="18:41"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</row>
    <row r="281" spans="18:41"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</row>
    <row r="282" spans="18:41"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</row>
    <row r="283" spans="18:41"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</row>
    <row r="284" spans="18:41"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</row>
    <row r="285" spans="18:41"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</row>
    <row r="286" spans="18:41"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</row>
    <row r="287" spans="18:41"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</row>
    <row r="288" spans="18:41"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</row>
    <row r="289" spans="18:41"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</row>
    <row r="290" spans="18:41"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</row>
    <row r="291" spans="18:41"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</row>
    <row r="292" spans="18:41"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</row>
    <row r="293" spans="18:41"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</row>
    <row r="294" spans="18:41"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</row>
    <row r="295" spans="18:41"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</row>
    <row r="296" spans="18:41"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</row>
    <row r="297" spans="18:41"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</row>
    <row r="298" spans="18:41"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</row>
    <row r="299" spans="18:41"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</row>
    <row r="300" spans="18:41"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</row>
    <row r="301" spans="18:41"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</row>
    <row r="302" spans="18:41"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</row>
    <row r="303" spans="18:41"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</row>
    <row r="304" spans="18:41"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</row>
    <row r="305" spans="18:41"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</row>
    <row r="306" spans="18:41"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</row>
    <row r="307" spans="18:41"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</row>
    <row r="308" spans="18:41"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</row>
    <row r="309" spans="18:41"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</row>
    <row r="310" spans="18:41"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</row>
    <row r="311" spans="18:41"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</row>
    <row r="312" spans="18:41"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</row>
    <row r="313" spans="18:41"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</row>
    <row r="314" spans="18:41"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</row>
    <row r="315" spans="18:41"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</row>
    <row r="316" spans="18:41"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</row>
    <row r="317" spans="18:41"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</row>
    <row r="318" spans="18:41"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</row>
    <row r="319" spans="18:41"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</row>
    <row r="320" spans="18:41"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</row>
    <row r="321" spans="18:41"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</row>
    <row r="322" spans="18:41"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</row>
    <row r="323" spans="18:41"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</row>
    <row r="324" spans="18:41"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</row>
    <row r="325" spans="18:41"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</row>
    <row r="326" spans="18:41"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</row>
    <row r="327" spans="18:41"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</row>
    <row r="328" spans="18:41"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</row>
    <row r="329" spans="18:41"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</row>
    <row r="330" spans="18:41"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</row>
    <row r="331" spans="18:41"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</row>
    <row r="332" spans="18:41"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</row>
    <row r="333" spans="18:41"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</row>
    <row r="334" spans="18:41"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</row>
    <row r="335" spans="18:41"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</row>
    <row r="336" spans="18:41"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</row>
    <row r="337" spans="18:41"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</row>
    <row r="338" spans="18:41"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</row>
    <row r="339" spans="18:41"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</row>
    <row r="340" spans="18:41"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</row>
    <row r="341" spans="18:41"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</row>
    <row r="342" spans="18:41"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</row>
    <row r="343" spans="18:41"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</row>
    <row r="344" spans="18:41"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</row>
    <row r="345" spans="18:41"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</row>
    <row r="346" spans="18:41"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</row>
    <row r="347" spans="18:41"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</row>
    <row r="348" spans="18:41"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</row>
    <row r="349" spans="18:41"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</row>
    <row r="350" spans="18:41"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</row>
    <row r="351" spans="18:41"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</row>
    <row r="352" spans="18:41"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</row>
    <row r="353" spans="18:41"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</row>
    <row r="354" spans="18:41"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</row>
    <row r="355" spans="18:41"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</row>
    <row r="356" spans="18:41"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</row>
    <row r="357" spans="18:41"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</row>
    <row r="358" spans="18:41"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</row>
    <row r="359" spans="18:41"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</row>
    <row r="360" spans="18:41"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</row>
    <row r="361" spans="18:41"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</row>
    <row r="362" spans="18:41"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</row>
    <row r="363" spans="18:41"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</row>
    <row r="364" spans="18:41"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</row>
    <row r="365" spans="18:41"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</row>
    <row r="366" spans="18:41"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</row>
    <row r="367" spans="18:41"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</row>
    <row r="368" spans="18:41"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</row>
    <row r="369" spans="18:41"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</row>
    <row r="370" spans="18:41"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</row>
    <row r="371" spans="18:41"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</row>
  </sheetData>
  <sheetProtection password="9B33" sheet="1" objects="1" scenarios="1" selectLockedCells="1"/>
  <mergeCells count="21">
    <mergeCell ref="A1:A29"/>
    <mergeCell ref="B1:Q1"/>
    <mergeCell ref="A30:Q84"/>
    <mergeCell ref="R1:AO371"/>
    <mergeCell ref="B28:K28"/>
    <mergeCell ref="J4:K4"/>
    <mergeCell ref="G2:I2"/>
    <mergeCell ref="G3:I3"/>
    <mergeCell ref="G4:I4"/>
    <mergeCell ref="J2:K2"/>
    <mergeCell ref="J3:K3"/>
    <mergeCell ref="N2:O2"/>
    <mergeCell ref="N3:O3"/>
    <mergeCell ref="N4:O4"/>
    <mergeCell ref="B29:I29"/>
    <mergeCell ref="J29:K29"/>
    <mergeCell ref="L29:P29"/>
    <mergeCell ref="O28:P28"/>
    <mergeCell ref="B2:B4"/>
    <mergeCell ref="M2:M4"/>
    <mergeCell ref="C2:C4"/>
  </mergeCells>
  <pageMargins left="0.70866141732283472" right="0.70866141732283472" top="0.78740157480314965" bottom="0.78740157480314965" header="0.31496062992125984" footer="0.31496062992125984"/>
  <pageSetup paperSize="9" scale="6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8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8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cp:lastPrinted>2010-11-23T20:16:06Z</cp:lastPrinted>
  <dcterms:created xsi:type="dcterms:W3CDTF">2010-11-23T12:42:16Z</dcterms:created>
  <dcterms:modified xsi:type="dcterms:W3CDTF">2010-11-23T20:49:12Z</dcterms:modified>
</cp:coreProperties>
</file>